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льготное" sheetId="1" r:id="rId1"/>
    <sheet name="организованное" sheetId="2" r:id="rId2"/>
  </sheets>
  <definedNames/>
  <calcPr fullCalcOnLoad="1"/>
</workbook>
</file>

<file path=xl/sharedStrings.xml><?xml version="1.0" encoding="utf-8"?>
<sst xmlns="http://schemas.openxmlformats.org/spreadsheetml/2006/main" count="91" uniqueCount="32">
  <si>
    <t>Меню на</t>
  </si>
  <si>
    <t>Наименование  блюд</t>
  </si>
  <si>
    <t>выход</t>
  </si>
  <si>
    <t>цена</t>
  </si>
  <si>
    <t>сумма:</t>
  </si>
  <si>
    <t>Свободная  продажа</t>
  </si>
  <si>
    <t>Директор школы</t>
  </si>
  <si>
    <t>Экономист по-ценам</t>
  </si>
  <si>
    <t>Мед. работник</t>
  </si>
  <si>
    <t>Повар</t>
  </si>
  <si>
    <t>Завтрак</t>
  </si>
  <si>
    <t>Обед</t>
  </si>
  <si>
    <t>ИТОГО:</t>
  </si>
  <si>
    <t>ЛЬГОТНОЕ ДВУХРАЗОВОЕ  ПИТАНИЕ</t>
  </si>
  <si>
    <t>ОРГАНИЗОВАННОЕ  ПИТАНИЕ</t>
  </si>
  <si>
    <t xml:space="preserve">МБОУ  ООШ </t>
  </si>
  <si>
    <t>200</t>
  </si>
  <si>
    <t>1/25</t>
  </si>
  <si>
    <t>Хлеб  ржаной</t>
  </si>
  <si>
    <t>200/5</t>
  </si>
  <si>
    <t>Сдоба  "Сластена"</t>
  </si>
  <si>
    <t>1/60</t>
  </si>
  <si>
    <t>15.05.2015 г.</t>
  </si>
  <si>
    <t>Шпикачка  отварная  с  маслом</t>
  </si>
  <si>
    <t>Капуста  тушенная</t>
  </si>
  <si>
    <t>Какао  с  молоком</t>
  </si>
  <si>
    <t>50/5</t>
  </si>
  <si>
    <t>150</t>
  </si>
  <si>
    <t>Кисель  ягодный</t>
  </si>
  <si>
    <t>Щи  из  свежей  капусты  со  сметаной</t>
  </si>
  <si>
    <t>Каша  манная  молочная  с маслом</t>
  </si>
  <si>
    <t>150/5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</si>
</sst>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"/>
    <numFmt numFmtId="181" formatCode="0.0"/>
    <numFmt numFmtId="182" formatCode="0.000"/>
    <numFmt numFmtId="183" formatCode="[$-FC19]d\ mmmm\ yyyy\ &quot;г.&quot;"/>
    <numFmt numFmtId="184" formatCode="0.000%"/>
    <numFmt numFmtId="185" formatCode="0.0%"/>
  </numFmts>
  <fonts count="14">
    <font>
      <sz val="10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i/>
      <u val="single"/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i/>
      <u val="single"/>
      <sz val="16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i/>
      <sz val="22"/>
      <name val="Arial"/>
      <family val="2"/>
    </font>
    <font>
      <b/>
      <i/>
      <sz val="20"/>
      <name val="Arial"/>
      <family val="2"/>
    </font>
    <font>
      <b/>
      <i/>
      <u val="single"/>
      <sz val="22"/>
      <name val="Arial"/>
      <family val="2"/>
    </font>
    <font>
      <b/>
      <i/>
      <u val="single"/>
      <sz val="2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5" fillId="4" borderId="0" xfId="0" applyFont="1" applyFill="1" applyAlignment="1">
      <alignment horizontal="right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0" fontId="6" fillId="6" borderId="4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6" fillId="6" borderId="5" xfId="0" applyFont="1" applyFill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12" fillId="3" borderId="1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7" fillId="0" borderId="6" xfId="0" applyFont="1" applyBorder="1" applyAlignment="1">
      <alignment/>
    </xf>
    <xf numFmtId="0" fontId="8" fillId="2" borderId="6" xfId="0" applyFont="1" applyFill="1" applyBorder="1" applyAlignment="1">
      <alignment/>
    </xf>
    <xf numFmtId="0" fontId="12" fillId="3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11" fillId="6" borderId="5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85" fontId="3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0" fontId="3" fillId="0" borderId="8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8" fillId="7" borderId="4" xfId="0" applyFont="1" applyFill="1" applyBorder="1" applyAlignment="1">
      <alignment/>
    </xf>
    <xf numFmtId="0" fontId="10" fillId="7" borderId="4" xfId="0" applyFont="1" applyFill="1" applyBorder="1" applyAlignment="1">
      <alignment horizontal="center"/>
    </xf>
    <xf numFmtId="2" fontId="10" fillId="7" borderId="4" xfId="0" applyNumberFormat="1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2" fontId="7" fillId="0" borderId="14" xfId="0" applyNumberFormat="1" applyFont="1" applyBorder="1" applyAlignment="1">
      <alignment horizontal="center"/>
    </xf>
    <xf numFmtId="0" fontId="7" fillId="2" borderId="6" xfId="0" applyFont="1" applyFill="1" applyBorder="1" applyAlignment="1">
      <alignment/>
    </xf>
    <xf numFmtId="0" fontId="7" fillId="6" borderId="6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" fontId="7" fillId="2" borderId="14" xfId="0" applyNumberFormat="1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2" fontId="7" fillId="2" borderId="14" xfId="0" applyNumberFormat="1" applyFont="1" applyFill="1" applyBorder="1" applyAlignment="1">
      <alignment/>
    </xf>
    <xf numFmtId="2" fontId="10" fillId="6" borderId="14" xfId="0" applyNumberFormat="1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7" fillId="2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2" fontId="7" fillId="0" borderId="1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33</xdr:row>
      <xdr:rowOff>19050</xdr:rowOff>
    </xdr:from>
    <xdr:to>
      <xdr:col>3</xdr:col>
      <xdr:colOff>762000</xdr:colOff>
      <xdr:row>37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096125" y="9639300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352425</xdr:colOff>
      <xdr:row>32</xdr:row>
      <xdr:rowOff>304800</xdr:rowOff>
    </xdr:from>
    <xdr:to>
      <xdr:col>9</xdr:col>
      <xdr:colOff>828675</xdr:colOff>
      <xdr:row>36</xdr:row>
      <xdr:rowOff>171450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5630525" y="9572625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39</xdr:row>
      <xdr:rowOff>266700</xdr:rowOff>
    </xdr:from>
    <xdr:to>
      <xdr:col>4</xdr:col>
      <xdr:colOff>57150</xdr:colOff>
      <xdr:row>43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696200" y="11668125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828675</xdr:colOff>
      <xdr:row>39</xdr:row>
      <xdr:rowOff>266700</xdr:rowOff>
    </xdr:from>
    <xdr:to>
      <xdr:col>12</xdr:col>
      <xdr:colOff>57150</xdr:colOff>
      <xdr:row>43</xdr:row>
      <xdr:rowOff>190500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7497425" y="11668125"/>
          <a:ext cx="533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view="pageBreakPreview" zoomScale="60" workbookViewId="0" topLeftCell="A1">
      <selection activeCell="B12" sqref="B12"/>
    </sheetView>
  </sheetViews>
  <sheetFormatPr defaultColWidth="9.140625" defaultRowHeight="12.75"/>
  <cols>
    <col min="1" max="1" width="9.140625" style="1" customWidth="1"/>
    <col min="2" max="2" width="73.421875" style="1" customWidth="1"/>
    <col min="3" max="4" width="19.57421875" style="1" customWidth="1"/>
    <col min="5" max="5" width="9.140625" style="1" customWidth="1"/>
    <col min="6" max="6" width="0" style="1" hidden="1" customWidth="1"/>
    <col min="7" max="7" width="9.140625" style="1" customWidth="1"/>
    <col min="8" max="8" width="69.421875" style="1" customWidth="1"/>
    <col min="9" max="9" width="19.7109375" style="1" customWidth="1"/>
    <col min="10" max="10" width="19.57421875" style="1" customWidth="1"/>
    <col min="11" max="16384" width="9.140625" style="1" customWidth="1"/>
  </cols>
  <sheetData>
    <row r="1" spans="3:10" ht="20.25">
      <c r="C1" s="9" t="s">
        <v>15</v>
      </c>
      <c r="D1" s="10">
        <v>7</v>
      </c>
      <c r="I1" s="9" t="s">
        <v>15</v>
      </c>
      <c r="J1" s="10">
        <v>7</v>
      </c>
    </row>
    <row r="2" spans="3:10" ht="20.25">
      <c r="C2" s="9" t="s">
        <v>0</v>
      </c>
      <c r="D2" s="11" t="s">
        <v>22</v>
      </c>
      <c r="I2" s="9" t="s">
        <v>0</v>
      </c>
      <c r="J2" s="11" t="str">
        <f>D2</f>
        <v>15.05.2015 г.</v>
      </c>
    </row>
    <row r="3" spans="2:10" ht="20.25">
      <c r="B3" s="16" t="s">
        <v>13</v>
      </c>
      <c r="C3" s="19"/>
      <c r="D3" s="20"/>
      <c r="H3" s="16" t="s">
        <v>13</v>
      </c>
      <c r="I3" s="19"/>
      <c r="J3" s="21">
        <f>IF(D3&lt;&gt;0,D3,"")</f>
      </c>
    </row>
    <row r="5" spans="2:10" ht="19.5" thickBot="1">
      <c r="B5" s="46" t="s">
        <v>1</v>
      </c>
      <c r="C5" s="47" t="s">
        <v>2</v>
      </c>
      <c r="D5" s="48" t="s">
        <v>3</v>
      </c>
      <c r="H5" s="59" t="s">
        <v>1</v>
      </c>
      <c r="I5" s="67" t="s">
        <v>2</v>
      </c>
      <c r="J5" s="60" t="s">
        <v>3</v>
      </c>
    </row>
    <row r="6" spans="2:10" ht="27.75">
      <c r="B6" s="49" t="s">
        <v>10</v>
      </c>
      <c r="C6" s="14"/>
      <c r="D6" s="14"/>
      <c r="H6" s="54" t="str">
        <f aca="true" t="shared" si="0" ref="H6:H17">IF(B6&lt;&gt;0,B6,"")</f>
        <v>Завтрак</v>
      </c>
      <c r="I6" s="14"/>
      <c r="J6" s="61"/>
    </row>
    <row r="7" spans="2:10" ht="23.25">
      <c r="B7" s="23"/>
      <c r="C7" s="12"/>
      <c r="D7" s="28"/>
      <c r="H7" s="55">
        <f t="shared" si="0"/>
      </c>
      <c r="I7" s="13">
        <f aca="true" t="shared" si="1" ref="I7:I17">IF(C7&lt;&gt;0,C7,"")</f>
      </c>
      <c r="J7" s="62">
        <f aca="true" t="shared" si="2" ref="J7:J17">IF(D7&lt;&gt;0,D7,"")</f>
      </c>
    </row>
    <row r="8" spans="2:10" ht="23.25">
      <c r="B8" s="72" t="s">
        <v>30</v>
      </c>
      <c r="C8" s="12" t="s">
        <v>31</v>
      </c>
      <c r="D8" s="28">
        <v>5.48</v>
      </c>
      <c r="H8" s="55" t="str">
        <f t="shared" si="0"/>
        <v>Каша  манная  молочная  с маслом</v>
      </c>
      <c r="I8" s="13" t="str">
        <f t="shared" si="1"/>
        <v>150/5</v>
      </c>
      <c r="J8" s="62">
        <f t="shared" si="2"/>
        <v>5.48</v>
      </c>
    </row>
    <row r="9" spans="2:10" ht="23.25">
      <c r="B9" s="72" t="s">
        <v>18</v>
      </c>
      <c r="C9" s="12" t="s">
        <v>17</v>
      </c>
      <c r="D9" s="28">
        <v>1.09</v>
      </c>
      <c r="H9" s="55" t="str">
        <f t="shared" si="0"/>
        <v>Хлеб  ржаной</v>
      </c>
      <c r="I9" s="13" t="str">
        <f t="shared" si="1"/>
        <v>1/25</v>
      </c>
      <c r="J9" s="62">
        <f t="shared" si="2"/>
        <v>1.09</v>
      </c>
    </row>
    <row r="10" spans="2:10" ht="23.25">
      <c r="B10" s="72" t="s">
        <v>28</v>
      </c>
      <c r="C10" s="12" t="s">
        <v>16</v>
      </c>
      <c r="D10" s="28">
        <v>3.85</v>
      </c>
      <c r="H10" s="55" t="str">
        <f t="shared" si="0"/>
        <v>Кисель  ягодный</v>
      </c>
      <c r="I10" s="13" t="str">
        <f t="shared" si="1"/>
        <v>200</v>
      </c>
      <c r="J10" s="62">
        <f t="shared" si="2"/>
        <v>3.85</v>
      </c>
    </row>
    <row r="11" spans="2:10" ht="23.25">
      <c r="B11" s="72"/>
      <c r="C11" s="12"/>
      <c r="D11" s="28"/>
      <c r="H11" s="55">
        <f t="shared" si="0"/>
      </c>
      <c r="I11" s="13">
        <f t="shared" si="1"/>
      </c>
      <c r="J11" s="62">
        <f t="shared" si="2"/>
      </c>
    </row>
    <row r="12" spans="2:10" ht="23.25">
      <c r="B12" s="72"/>
      <c r="C12" s="12"/>
      <c r="D12" s="28"/>
      <c r="H12" s="55">
        <f t="shared" si="0"/>
      </c>
      <c r="I12" s="13">
        <f t="shared" si="1"/>
      </c>
      <c r="J12" s="62">
        <f t="shared" si="2"/>
      </c>
    </row>
    <row r="13" spans="2:10" ht="23.25">
      <c r="B13" s="72"/>
      <c r="C13" s="12"/>
      <c r="D13" s="28"/>
      <c r="H13" s="55">
        <f t="shared" si="0"/>
      </c>
      <c r="I13" s="13">
        <f t="shared" si="1"/>
      </c>
      <c r="J13" s="62">
        <f t="shared" si="2"/>
      </c>
    </row>
    <row r="14" spans="2:10" ht="23.25">
      <c r="B14" s="23"/>
      <c r="C14" s="12"/>
      <c r="D14" s="28"/>
      <c r="H14" s="55">
        <f t="shared" si="0"/>
      </c>
      <c r="I14" s="13">
        <f t="shared" si="1"/>
      </c>
      <c r="J14" s="62">
        <f t="shared" si="2"/>
      </c>
    </row>
    <row r="15" spans="2:10" ht="23.25">
      <c r="B15" s="23"/>
      <c r="C15" s="3"/>
      <c r="D15" s="28"/>
      <c r="H15" s="55">
        <f t="shared" si="0"/>
      </c>
      <c r="I15" s="13">
        <f t="shared" si="1"/>
      </c>
      <c r="J15" s="62">
        <f t="shared" si="2"/>
      </c>
    </row>
    <row r="16" spans="2:10" ht="23.25">
      <c r="B16" s="23"/>
      <c r="C16" s="3"/>
      <c r="D16" s="28"/>
      <c r="H16" s="55">
        <f t="shared" si="0"/>
      </c>
      <c r="I16" s="13">
        <f t="shared" si="1"/>
      </c>
      <c r="J16" s="62">
        <f t="shared" si="2"/>
      </c>
    </row>
    <row r="17" spans="2:10" ht="23.25">
      <c r="B17" s="23"/>
      <c r="C17" s="3"/>
      <c r="D17" s="28"/>
      <c r="H17" s="55">
        <f t="shared" si="0"/>
      </c>
      <c r="I17" s="13">
        <f t="shared" si="1"/>
      </c>
      <c r="J17" s="62">
        <f t="shared" si="2"/>
      </c>
    </row>
    <row r="18" spans="2:10" ht="23.25">
      <c r="B18" s="31"/>
      <c r="C18" s="4" t="s">
        <v>4</v>
      </c>
      <c r="D18" s="29">
        <f>SUM(D7:D17)</f>
        <v>10.42</v>
      </c>
      <c r="H18" s="36"/>
      <c r="I18" s="4" t="s">
        <v>4</v>
      </c>
      <c r="J18" s="63">
        <f>SUM(J7:J17)</f>
        <v>10.42</v>
      </c>
    </row>
    <row r="19" spans="2:10" ht="27.75">
      <c r="B19" s="50" t="s">
        <v>11</v>
      </c>
      <c r="C19" s="15"/>
      <c r="D19" s="15"/>
      <c r="H19" s="54" t="str">
        <f aca="true" t="shared" si="3" ref="H19:H33">IF(B19&lt;&gt;0,B19,"")</f>
        <v>Обед</v>
      </c>
      <c r="I19" s="15"/>
      <c r="J19" s="64"/>
    </row>
    <row r="20" spans="2:10" ht="23.25">
      <c r="B20" s="33"/>
      <c r="C20" s="3"/>
      <c r="D20" s="3"/>
      <c r="H20" s="71">
        <f t="shared" si="3"/>
      </c>
      <c r="I20" s="3">
        <f>IF(C20&lt;&gt;0,C20,"")</f>
      </c>
      <c r="J20" s="56">
        <f>IF(D20&lt;&gt;0,D20,"")</f>
      </c>
    </row>
    <row r="21" spans="2:10" ht="23.25">
      <c r="B21" s="72"/>
      <c r="C21" s="12"/>
      <c r="D21" s="28"/>
      <c r="H21" s="71">
        <f t="shared" si="3"/>
      </c>
      <c r="I21" s="3">
        <f aca="true" t="shared" si="4" ref="I21:I33">IF(C21&lt;&gt;0,C21,"")</f>
      </c>
      <c r="J21" s="70">
        <f aca="true" t="shared" si="5" ref="J21:J33">IF(D21&lt;&gt;0,D21,"")</f>
      </c>
    </row>
    <row r="22" spans="2:10" ht="23.25">
      <c r="B22" s="72" t="s">
        <v>29</v>
      </c>
      <c r="C22" s="12" t="s">
        <v>19</v>
      </c>
      <c r="D22" s="28">
        <v>3.4</v>
      </c>
      <c r="H22" s="75" t="str">
        <f t="shared" si="3"/>
        <v>Щи  из  свежей  капусты  со  сметаной</v>
      </c>
      <c r="I22" s="3" t="str">
        <f t="shared" si="4"/>
        <v>200/5</v>
      </c>
      <c r="J22" s="70">
        <f t="shared" si="5"/>
        <v>3.4</v>
      </c>
    </row>
    <row r="23" spans="2:10" ht="23.25">
      <c r="B23" s="72" t="s">
        <v>23</v>
      </c>
      <c r="C23" s="12" t="s">
        <v>26</v>
      </c>
      <c r="D23" s="28">
        <v>14.87</v>
      </c>
      <c r="H23" s="75" t="str">
        <f t="shared" si="3"/>
        <v>Шпикачка  отварная  с  маслом</v>
      </c>
      <c r="I23" s="3" t="str">
        <f t="shared" si="4"/>
        <v>50/5</v>
      </c>
      <c r="J23" s="70">
        <f t="shared" si="5"/>
        <v>14.87</v>
      </c>
    </row>
    <row r="24" spans="2:10" ht="23.25">
      <c r="B24" s="72" t="s">
        <v>24</v>
      </c>
      <c r="C24" s="12" t="s">
        <v>27</v>
      </c>
      <c r="D24" s="28">
        <v>5.88</v>
      </c>
      <c r="H24" s="71" t="str">
        <f t="shared" si="3"/>
        <v>Капуста  тушенная</v>
      </c>
      <c r="I24" s="3" t="str">
        <f t="shared" si="4"/>
        <v>150</v>
      </c>
      <c r="J24" s="70">
        <f t="shared" si="5"/>
        <v>5.88</v>
      </c>
    </row>
    <row r="25" spans="2:10" ht="23.25">
      <c r="B25" s="72" t="s">
        <v>18</v>
      </c>
      <c r="C25" s="12" t="s">
        <v>17</v>
      </c>
      <c r="D25" s="28">
        <v>1.09</v>
      </c>
      <c r="H25" s="71" t="str">
        <f t="shared" si="3"/>
        <v>Хлеб  ржаной</v>
      </c>
      <c r="I25" s="3" t="str">
        <f t="shared" si="4"/>
        <v>1/25</v>
      </c>
      <c r="J25" s="70">
        <f t="shared" si="5"/>
        <v>1.09</v>
      </c>
    </row>
    <row r="26" spans="2:10" ht="23.25">
      <c r="B26" s="72" t="s">
        <v>25</v>
      </c>
      <c r="C26" s="12" t="s">
        <v>16</v>
      </c>
      <c r="D26" s="28">
        <v>6.78</v>
      </c>
      <c r="H26" s="71" t="str">
        <f t="shared" si="3"/>
        <v>Какао  с  молоком</v>
      </c>
      <c r="I26" s="3" t="str">
        <f t="shared" si="4"/>
        <v>200</v>
      </c>
      <c r="J26" s="70">
        <f t="shared" si="5"/>
        <v>6.78</v>
      </c>
    </row>
    <row r="27" spans="2:10" ht="23.25">
      <c r="B27" s="72"/>
      <c r="C27" s="12"/>
      <c r="D27" s="28"/>
      <c r="H27" s="71">
        <f t="shared" si="3"/>
      </c>
      <c r="I27" s="3">
        <f t="shared" si="4"/>
      </c>
      <c r="J27" s="70">
        <f t="shared" si="5"/>
      </c>
    </row>
    <row r="28" spans="2:10" ht="23.25">
      <c r="B28" s="23"/>
      <c r="C28" s="12"/>
      <c r="D28" s="28"/>
      <c r="H28" s="71">
        <f t="shared" si="3"/>
      </c>
      <c r="I28" s="3">
        <f t="shared" si="4"/>
      </c>
      <c r="J28" s="70">
        <f t="shared" si="5"/>
      </c>
    </row>
    <row r="29" spans="2:10" ht="23.25">
      <c r="B29" s="23"/>
      <c r="C29" s="12"/>
      <c r="D29" s="28"/>
      <c r="H29" s="71">
        <f t="shared" si="3"/>
      </c>
      <c r="I29" s="3">
        <f t="shared" si="4"/>
      </c>
      <c r="J29" s="70">
        <f t="shared" si="5"/>
      </c>
    </row>
    <row r="30" spans="2:10" ht="23.25">
      <c r="B30" s="33"/>
      <c r="C30" s="3"/>
      <c r="D30" s="3"/>
      <c r="H30" s="71">
        <f t="shared" si="3"/>
      </c>
      <c r="I30" s="3">
        <f t="shared" si="4"/>
      </c>
      <c r="J30" s="70">
        <f t="shared" si="5"/>
      </c>
    </row>
    <row r="31" spans="2:10" ht="23.25">
      <c r="B31" s="33"/>
      <c r="C31" s="3"/>
      <c r="D31" s="3"/>
      <c r="H31" s="71">
        <f t="shared" si="3"/>
      </c>
      <c r="I31" s="3">
        <f t="shared" si="4"/>
      </c>
      <c r="J31" s="70">
        <f t="shared" si="5"/>
      </c>
    </row>
    <row r="32" spans="2:10" ht="23.25">
      <c r="B32" s="31"/>
      <c r="C32" s="4" t="s">
        <v>4</v>
      </c>
      <c r="D32" s="29">
        <f>SUM(D19:D30)</f>
        <v>32.019999999999996</v>
      </c>
      <c r="H32" s="57">
        <f t="shared" si="3"/>
      </c>
      <c r="I32" s="68" t="str">
        <f t="shared" si="4"/>
        <v>сумма:</v>
      </c>
      <c r="J32" s="65">
        <f t="shared" si="5"/>
        <v>32.019999999999996</v>
      </c>
    </row>
    <row r="33" spans="2:10" ht="27.75">
      <c r="B33" s="51"/>
      <c r="C33" s="52" t="s">
        <v>12</v>
      </c>
      <c r="D33" s="53">
        <f>D18+D32</f>
        <v>42.44</v>
      </c>
      <c r="H33" s="58">
        <f t="shared" si="3"/>
      </c>
      <c r="I33" s="69" t="str">
        <f t="shared" si="4"/>
        <v>ИТОГО:</v>
      </c>
      <c r="J33" s="66">
        <f t="shared" si="5"/>
        <v>42.44</v>
      </c>
    </row>
    <row r="34" spans="2:10" ht="18.75">
      <c r="B34" s="2"/>
      <c r="C34" s="6" t="s">
        <v>6</v>
      </c>
      <c r="D34" s="7"/>
      <c r="H34" s="2"/>
      <c r="I34" s="6" t="s">
        <v>6</v>
      </c>
      <c r="J34" s="7"/>
    </row>
    <row r="35" spans="2:10" ht="18.75">
      <c r="B35" s="2"/>
      <c r="C35" s="6" t="s">
        <v>7</v>
      </c>
      <c r="D35" s="8"/>
      <c r="H35" s="2"/>
      <c r="I35" s="6" t="s">
        <v>7</v>
      </c>
      <c r="J35" s="8"/>
    </row>
    <row r="36" spans="2:10" ht="18.75">
      <c r="B36" s="2"/>
      <c r="C36" s="6" t="s">
        <v>8</v>
      </c>
      <c r="D36" s="8"/>
      <c r="H36" s="2"/>
      <c r="I36" s="6" t="s">
        <v>8</v>
      </c>
      <c r="J36" s="8"/>
    </row>
    <row r="37" spans="2:10" ht="18.75">
      <c r="B37" s="2"/>
      <c r="C37" s="6" t="s">
        <v>9</v>
      </c>
      <c r="D37" s="8"/>
      <c r="H37" s="2"/>
      <c r="I37" s="6" t="s">
        <v>9</v>
      </c>
      <c r="J37" s="8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4"/>
  <sheetViews>
    <sheetView tabSelected="1" view="pageBreakPreview" zoomScale="60" workbookViewId="0" topLeftCell="B1">
      <selection activeCell="B13" sqref="B13"/>
    </sheetView>
  </sheetViews>
  <sheetFormatPr defaultColWidth="9.140625" defaultRowHeight="12.75"/>
  <cols>
    <col min="1" max="1" width="9.140625" style="1" customWidth="1"/>
    <col min="2" max="2" width="74.28125" style="1" customWidth="1"/>
    <col min="3" max="4" width="19.57421875" style="1" customWidth="1"/>
    <col min="5" max="5" width="19.57421875" style="1" hidden="1" customWidth="1"/>
    <col min="6" max="6" width="19.57421875" style="1" customWidth="1"/>
    <col min="7" max="7" width="9.140625" style="1" customWidth="1"/>
    <col min="8" max="8" width="0" style="1" hidden="1" customWidth="1"/>
    <col min="9" max="9" width="8.140625" style="1" customWidth="1"/>
    <col min="10" max="10" width="70.8515625" style="1" customWidth="1"/>
    <col min="11" max="11" width="19.7109375" style="1" customWidth="1"/>
    <col min="12" max="13" width="19.57421875" style="1" customWidth="1"/>
    <col min="14" max="16384" width="9.140625" style="1" customWidth="1"/>
  </cols>
  <sheetData>
    <row r="1" spans="2:13" ht="20.25">
      <c r="B1" s="18"/>
      <c r="C1" s="9" t="s">
        <v>15</v>
      </c>
      <c r="D1" s="10">
        <v>7</v>
      </c>
      <c r="E1" s="9"/>
      <c r="F1" s="9"/>
      <c r="J1" s="18"/>
      <c r="K1" s="9" t="s">
        <v>15</v>
      </c>
      <c r="L1" s="10">
        <v>7</v>
      </c>
      <c r="M1" s="9"/>
    </row>
    <row r="2" spans="2:13" ht="20.25">
      <c r="B2" s="18"/>
      <c r="C2" s="9" t="s">
        <v>0</v>
      </c>
      <c r="D2" s="11" t="s">
        <v>22</v>
      </c>
      <c r="E2" s="9"/>
      <c r="F2" s="9"/>
      <c r="J2" s="18"/>
      <c r="K2" s="9" t="s">
        <v>0</v>
      </c>
      <c r="L2" s="11" t="str">
        <f>D2</f>
        <v>15.05.2015 г.</v>
      </c>
      <c r="M2" s="9"/>
    </row>
    <row r="3" spans="2:10" ht="18">
      <c r="B3" s="18"/>
      <c r="J3" s="18"/>
    </row>
    <row r="4" spans="2:13" ht="18.75">
      <c r="B4" s="41" t="s">
        <v>1</v>
      </c>
      <c r="C4" s="42" t="s">
        <v>2</v>
      </c>
      <c r="D4" s="44" t="s">
        <v>3</v>
      </c>
      <c r="E4" s="45">
        <v>0.02</v>
      </c>
      <c r="F4" s="43">
        <v>0.02</v>
      </c>
      <c r="J4" s="41" t="s">
        <v>1</v>
      </c>
      <c r="K4" s="42" t="s">
        <v>2</v>
      </c>
      <c r="L4" s="42" t="s">
        <v>3</v>
      </c>
      <c r="M4" s="43">
        <v>0.02</v>
      </c>
    </row>
    <row r="5" spans="2:13" ht="25.5">
      <c r="B5" s="30" t="s">
        <v>14</v>
      </c>
      <c r="C5" s="17"/>
      <c r="D5" s="24"/>
      <c r="E5" s="17"/>
      <c r="F5" s="17"/>
      <c r="J5" s="40" t="str">
        <f>IF(B5&lt;&gt;0,B5,"")</f>
        <v>ОРГАНИЗОВАННОЕ  ПИТАНИЕ</v>
      </c>
      <c r="K5" s="17"/>
      <c r="L5" s="24"/>
      <c r="M5" s="17"/>
    </row>
    <row r="6" spans="2:13" ht="23.25">
      <c r="B6" s="23"/>
      <c r="C6" s="12"/>
      <c r="D6" s="28"/>
      <c r="E6" s="28">
        <f>SUM(D6*2%)+D6</f>
        <v>0</v>
      </c>
      <c r="F6" s="28"/>
      <c r="J6" s="35">
        <f>IF(B6&lt;&gt;0,B6,"")</f>
      </c>
      <c r="K6" s="3">
        <f>IF(C6&lt;&gt;0,C6,"")</f>
      </c>
      <c r="L6" s="25">
        <f>D6</f>
        <v>0</v>
      </c>
      <c r="M6" s="28">
        <f>F6</f>
        <v>0</v>
      </c>
    </row>
    <row r="7" spans="2:13" ht="23.25">
      <c r="B7" s="72" t="s">
        <v>23</v>
      </c>
      <c r="C7" s="12" t="s">
        <v>26</v>
      </c>
      <c r="D7" s="28">
        <v>14.87</v>
      </c>
      <c r="E7" s="28">
        <f>SUM(D7*2%)+D7</f>
        <v>15.167399999999999</v>
      </c>
      <c r="F7" s="28">
        <v>15.15</v>
      </c>
      <c r="J7" s="35" t="str">
        <f aca="true" t="shared" si="0" ref="J7:J16">IF(B7&lt;&gt;0,B7,"")</f>
        <v>Шпикачка  отварная  с  маслом</v>
      </c>
      <c r="K7" s="3" t="str">
        <f aca="true" t="shared" si="1" ref="K7:K16">IF(C7&lt;&gt;0,C7,"")</f>
        <v>50/5</v>
      </c>
      <c r="L7" s="25">
        <f aca="true" t="shared" si="2" ref="L7:L16">D7</f>
        <v>14.87</v>
      </c>
      <c r="M7" s="28">
        <f aca="true" t="shared" si="3" ref="M7:M16">F7</f>
        <v>15.15</v>
      </c>
    </row>
    <row r="8" spans="2:13" ht="23.25">
      <c r="B8" s="72" t="s">
        <v>24</v>
      </c>
      <c r="C8" s="12" t="s">
        <v>27</v>
      </c>
      <c r="D8" s="28">
        <v>5.88</v>
      </c>
      <c r="E8" s="28">
        <f>SUM(D8*2%)+D8</f>
        <v>5.9976</v>
      </c>
      <c r="F8" s="28">
        <v>6</v>
      </c>
      <c r="J8" s="35" t="str">
        <f t="shared" si="0"/>
        <v>Капуста  тушенная</v>
      </c>
      <c r="K8" s="3" t="str">
        <f t="shared" si="1"/>
        <v>150</v>
      </c>
      <c r="L8" s="25">
        <f t="shared" si="2"/>
        <v>5.88</v>
      </c>
      <c r="M8" s="28">
        <f t="shared" si="3"/>
        <v>6</v>
      </c>
    </row>
    <row r="9" spans="2:13" ht="23.25">
      <c r="B9" s="72" t="s">
        <v>18</v>
      </c>
      <c r="C9" s="12" t="s">
        <v>17</v>
      </c>
      <c r="D9" s="28">
        <v>1.09</v>
      </c>
      <c r="E9" s="28">
        <f>SUM(D9*2%)+D9</f>
        <v>1.1118000000000001</v>
      </c>
      <c r="F9" s="28">
        <v>1.1</v>
      </c>
      <c r="J9" s="35" t="str">
        <f t="shared" si="0"/>
        <v>Хлеб  ржаной</v>
      </c>
      <c r="K9" s="3" t="str">
        <f t="shared" si="1"/>
        <v>1/25</v>
      </c>
      <c r="L9" s="25">
        <f t="shared" si="2"/>
        <v>1.09</v>
      </c>
      <c r="M9" s="28">
        <f t="shared" si="3"/>
        <v>1.1</v>
      </c>
    </row>
    <row r="10" spans="2:13" ht="23.25">
      <c r="B10" s="72" t="s">
        <v>25</v>
      </c>
      <c r="C10" s="12" t="s">
        <v>16</v>
      </c>
      <c r="D10" s="28">
        <v>6.78</v>
      </c>
      <c r="E10" s="28">
        <f>SUM(D10*2%)+D10</f>
        <v>6.9156</v>
      </c>
      <c r="F10" s="28">
        <v>6.9</v>
      </c>
      <c r="J10" s="35" t="str">
        <f t="shared" si="0"/>
        <v>Какао  с  молоком</v>
      </c>
      <c r="K10" s="3" t="str">
        <f t="shared" si="1"/>
        <v>200</v>
      </c>
      <c r="L10" s="25">
        <f t="shared" si="2"/>
        <v>6.78</v>
      </c>
      <c r="M10" s="28">
        <f t="shared" si="3"/>
        <v>6.9</v>
      </c>
    </row>
    <row r="11" spans="2:13" ht="23.25">
      <c r="B11" s="72"/>
      <c r="C11" s="12"/>
      <c r="D11" s="28"/>
      <c r="E11" s="28">
        <f aca="true" t="shared" si="4" ref="E11:E16">SUM(D11*2%)+D11</f>
        <v>0</v>
      </c>
      <c r="F11" s="28"/>
      <c r="J11" s="35">
        <f t="shared" si="0"/>
      </c>
      <c r="K11" s="23">
        <f t="shared" si="1"/>
      </c>
      <c r="L11" s="25">
        <f t="shared" si="2"/>
        <v>0</v>
      </c>
      <c r="M11" s="28">
        <f t="shared" si="3"/>
        <v>0</v>
      </c>
    </row>
    <row r="12" spans="2:13" ht="23.25">
      <c r="B12" s="23"/>
      <c r="C12" s="12"/>
      <c r="D12" s="28"/>
      <c r="E12" s="28">
        <f t="shared" si="4"/>
        <v>0</v>
      </c>
      <c r="F12" s="28"/>
      <c r="J12" s="35">
        <f t="shared" si="0"/>
      </c>
      <c r="K12" s="23">
        <f t="shared" si="1"/>
      </c>
      <c r="L12" s="25">
        <f t="shared" si="2"/>
        <v>0</v>
      </c>
      <c r="M12" s="28">
        <f t="shared" si="3"/>
        <v>0</v>
      </c>
    </row>
    <row r="13" spans="2:13" ht="23.25">
      <c r="B13" s="23"/>
      <c r="C13" s="12"/>
      <c r="D13" s="28"/>
      <c r="E13" s="28">
        <f t="shared" si="4"/>
        <v>0</v>
      </c>
      <c r="F13" s="28"/>
      <c r="J13" s="35">
        <f t="shared" si="0"/>
      </c>
      <c r="K13" s="23">
        <f t="shared" si="1"/>
      </c>
      <c r="L13" s="25">
        <f t="shared" si="2"/>
        <v>0</v>
      </c>
      <c r="M13" s="28">
        <f t="shared" si="3"/>
        <v>0</v>
      </c>
    </row>
    <row r="14" spans="2:13" ht="23.25">
      <c r="B14" s="23"/>
      <c r="C14" s="3"/>
      <c r="D14" s="28"/>
      <c r="E14" s="28">
        <f t="shared" si="4"/>
        <v>0</v>
      </c>
      <c r="F14" s="28"/>
      <c r="J14" s="35">
        <f t="shared" si="0"/>
      </c>
      <c r="K14" s="23">
        <f t="shared" si="1"/>
      </c>
      <c r="L14" s="25">
        <f t="shared" si="2"/>
        <v>0</v>
      </c>
      <c r="M14" s="28">
        <f t="shared" si="3"/>
        <v>0</v>
      </c>
    </row>
    <row r="15" spans="2:13" ht="23.25">
      <c r="B15" s="23"/>
      <c r="C15" s="3"/>
      <c r="D15" s="28"/>
      <c r="E15" s="28">
        <f t="shared" si="4"/>
        <v>0</v>
      </c>
      <c r="F15" s="28"/>
      <c r="J15" s="35">
        <f t="shared" si="0"/>
      </c>
      <c r="K15" s="23">
        <f t="shared" si="1"/>
      </c>
      <c r="L15" s="25">
        <f t="shared" si="2"/>
        <v>0</v>
      </c>
      <c r="M15" s="28">
        <f t="shared" si="3"/>
        <v>0</v>
      </c>
    </row>
    <row r="16" spans="2:13" ht="23.25">
      <c r="B16" s="23"/>
      <c r="C16" s="3"/>
      <c r="D16" s="28"/>
      <c r="E16" s="28">
        <f t="shared" si="4"/>
        <v>0</v>
      </c>
      <c r="F16" s="28"/>
      <c r="J16" s="35">
        <f t="shared" si="0"/>
      </c>
      <c r="K16" s="23">
        <f t="shared" si="1"/>
      </c>
      <c r="L16" s="25">
        <f t="shared" si="2"/>
        <v>0</v>
      </c>
      <c r="M16" s="28">
        <f t="shared" si="3"/>
        <v>0</v>
      </c>
    </row>
    <row r="17" spans="2:13" ht="23.25">
      <c r="B17" s="31"/>
      <c r="C17" s="4" t="s">
        <v>4</v>
      </c>
      <c r="D17" s="26">
        <f>SUM(D6:D16)</f>
        <v>28.62</v>
      </c>
      <c r="E17" s="29">
        <f>SUM(E7:E16)</f>
        <v>29.1924</v>
      </c>
      <c r="F17" s="29">
        <f>SUM(F6:F16)</f>
        <v>29.15</v>
      </c>
      <c r="J17" s="36"/>
      <c r="K17" s="4" t="s">
        <v>4</v>
      </c>
      <c r="L17" s="26">
        <f>SUM(L6:L16)</f>
        <v>28.62</v>
      </c>
      <c r="M17" s="29">
        <f>SUM(M7:M16)</f>
        <v>29.15</v>
      </c>
    </row>
    <row r="18" spans="2:13" ht="27.75">
      <c r="B18" s="32" t="s">
        <v>5</v>
      </c>
      <c r="C18" s="5"/>
      <c r="D18" s="27"/>
      <c r="E18" s="5"/>
      <c r="F18" s="5"/>
      <c r="J18" s="37" t="s">
        <v>5</v>
      </c>
      <c r="K18" s="5"/>
      <c r="L18" s="27"/>
      <c r="M18" s="5"/>
    </row>
    <row r="19" spans="2:13" ht="23.25">
      <c r="B19" s="23"/>
      <c r="C19" s="12"/>
      <c r="D19" s="28"/>
      <c r="E19" s="28">
        <f aca="true" t="shared" si="5" ref="E19:E24">SUM(D19*2%)+D19</f>
        <v>0</v>
      </c>
      <c r="F19" s="28"/>
      <c r="J19" s="35">
        <f>IF(B19&lt;&gt;0,B19,"")</f>
      </c>
      <c r="K19" s="3">
        <f>IF(C19&lt;&gt;0,C19,"")</f>
      </c>
      <c r="L19" s="25">
        <f>D19</f>
        <v>0</v>
      </c>
      <c r="M19" s="28">
        <f>F19</f>
        <v>0</v>
      </c>
    </row>
    <row r="20" spans="2:13" ht="23.25">
      <c r="B20" s="72"/>
      <c r="C20" s="12"/>
      <c r="D20" s="28"/>
      <c r="E20" s="28">
        <f t="shared" si="5"/>
        <v>0</v>
      </c>
      <c r="F20" s="28"/>
      <c r="J20" s="35">
        <f aca="true" t="shared" si="6" ref="J20:J34">IF(B20&lt;&gt;0,B20,"")</f>
      </c>
      <c r="K20" s="3">
        <f aca="true" t="shared" si="7" ref="K20:K34">IF(C20&lt;&gt;0,C20,"")</f>
      </c>
      <c r="L20" s="25">
        <f aca="true" t="shared" si="8" ref="L20:L40">D20</f>
        <v>0</v>
      </c>
      <c r="M20" s="28">
        <f aca="true" t="shared" si="9" ref="M20:M40">F20</f>
        <v>0</v>
      </c>
    </row>
    <row r="21" spans="2:13" ht="23.25">
      <c r="B21" s="72"/>
      <c r="C21" s="12"/>
      <c r="D21" s="28"/>
      <c r="E21" s="28">
        <f t="shared" si="5"/>
        <v>0</v>
      </c>
      <c r="F21" s="28"/>
      <c r="J21" s="35">
        <f t="shared" si="6"/>
      </c>
      <c r="K21" s="3">
        <f t="shared" si="7"/>
      </c>
      <c r="L21" s="25">
        <f t="shared" si="8"/>
        <v>0</v>
      </c>
      <c r="M21" s="28">
        <f t="shared" si="9"/>
        <v>0</v>
      </c>
    </row>
    <row r="22" spans="2:13" ht="23.25">
      <c r="B22" s="72" t="s">
        <v>30</v>
      </c>
      <c r="C22" s="12" t="s">
        <v>31</v>
      </c>
      <c r="D22" s="28">
        <v>5.48</v>
      </c>
      <c r="E22" s="28">
        <f t="shared" si="5"/>
        <v>5.589600000000001</v>
      </c>
      <c r="F22" s="28">
        <v>5.6</v>
      </c>
      <c r="J22" s="75" t="str">
        <f t="shared" si="6"/>
        <v>Каша  манная  молочная  с маслом</v>
      </c>
      <c r="K22" s="3" t="str">
        <f t="shared" si="7"/>
        <v>150/5</v>
      </c>
      <c r="L22" s="25">
        <f t="shared" si="8"/>
        <v>5.48</v>
      </c>
      <c r="M22" s="28">
        <f t="shared" si="9"/>
        <v>5.6</v>
      </c>
    </row>
    <row r="23" spans="2:13" ht="23.25">
      <c r="B23" s="72" t="s">
        <v>29</v>
      </c>
      <c r="C23" s="12" t="s">
        <v>19</v>
      </c>
      <c r="D23" s="28">
        <v>3.4</v>
      </c>
      <c r="E23" s="28">
        <f t="shared" si="5"/>
        <v>3.468</v>
      </c>
      <c r="F23" s="28">
        <v>3.45</v>
      </c>
      <c r="J23" s="75" t="str">
        <f t="shared" si="6"/>
        <v>Щи  из  свежей  капусты  со  сметаной</v>
      </c>
      <c r="K23" s="3" t="str">
        <f t="shared" si="7"/>
        <v>200/5</v>
      </c>
      <c r="L23" s="25">
        <f t="shared" si="8"/>
        <v>3.4</v>
      </c>
      <c r="M23" s="28">
        <f t="shared" si="9"/>
        <v>3.45</v>
      </c>
    </row>
    <row r="24" spans="2:13" ht="23.25">
      <c r="B24" s="72" t="s">
        <v>23</v>
      </c>
      <c r="C24" s="12" t="s">
        <v>26</v>
      </c>
      <c r="D24" s="28">
        <v>14.87</v>
      </c>
      <c r="E24" s="28">
        <f>SUM(D24*2%)+D24</f>
        <v>15.167399999999999</v>
      </c>
      <c r="F24" s="28">
        <v>15.15</v>
      </c>
      <c r="J24" s="35" t="str">
        <f t="shared" si="6"/>
        <v>Шпикачка  отварная  с  маслом</v>
      </c>
      <c r="K24" s="3" t="str">
        <f t="shared" si="7"/>
        <v>50/5</v>
      </c>
      <c r="L24" s="25">
        <f t="shared" si="8"/>
        <v>14.87</v>
      </c>
      <c r="M24" s="28">
        <f t="shared" si="9"/>
        <v>15.15</v>
      </c>
    </row>
    <row r="25" spans="2:13" ht="23.25">
      <c r="B25" s="72" t="s">
        <v>24</v>
      </c>
      <c r="C25" s="12" t="s">
        <v>27</v>
      </c>
      <c r="D25" s="28">
        <v>5.88</v>
      </c>
      <c r="E25" s="28">
        <f>SUM(D25*2%)+D25</f>
        <v>5.9976</v>
      </c>
      <c r="F25" s="28">
        <v>6</v>
      </c>
      <c r="J25" s="35" t="str">
        <f t="shared" si="6"/>
        <v>Капуста  тушенная</v>
      </c>
      <c r="K25" s="3" t="str">
        <f t="shared" si="7"/>
        <v>150</v>
      </c>
      <c r="L25" s="25">
        <f t="shared" si="8"/>
        <v>5.88</v>
      </c>
      <c r="M25" s="28">
        <f t="shared" si="9"/>
        <v>6</v>
      </c>
    </row>
    <row r="26" spans="2:13" ht="23.25">
      <c r="B26" s="72" t="s">
        <v>18</v>
      </c>
      <c r="C26" s="12" t="s">
        <v>17</v>
      </c>
      <c r="D26" s="28">
        <v>1.09</v>
      </c>
      <c r="E26" s="28">
        <f>SUM(D26*2%)+D26</f>
        <v>1.1118000000000001</v>
      </c>
      <c r="F26" s="28">
        <v>1.1</v>
      </c>
      <c r="J26" s="35" t="str">
        <f t="shared" si="6"/>
        <v>Хлеб  ржаной</v>
      </c>
      <c r="K26" s="3" t="str">
        <f t="shared" si="7"/>
        <v>1/25</v>
      </c>
      <c r="L26" s="25">
        <f t="shared" si="8"/>
        <v>1.09</v>
      </c>
      <c r="M26" s="28">
        <f t="shared" si="9"/>
        <v>1.1</v>
      </c>
    </row>
    <row r="27" spans="2:13" ht="23.25">
      <c r="B27" s="72" t="s">
        <v>28</v>
      </c>
      <c r="C27" s="12" t="s">
        <v>16</v>
      </c>
      <c r="D27" s="28">
        <v>3.85</v>
      </c>
      <c r="E27" s="28">
        <f>SUM(D27*2%)+D27</f>
        <v>3.927</v>
      </c>
      <c r="F27" s="28">
        <v>3.95</v>
      </c>
      <c r="J27" s="35" t="str">
        <f t="shared" si="6"/>
        <v>Кисель  ягодный</v>
      </c>
      <c r="K27" s="3" t="str">
        <f t="shared" si="7"/>
        <v>200</v>
      </c>
      <c r="L27" s="25">
        <f t="shared" si="8"/>
        <v>3.85</v>
      </c>
      <c r="M27" s="28">
        <f t="shared" si="9"/>
        <v>3.95</v>
      </c>
    </row>
    <row r="28" spans="2:13" ht="23.25">
      <c r="B28" s="72" t="s">
        <v>25</v>
      </c>
      <c r="C28" s="12" t="s">
        <v>16</v>
      </c>
      <c r="D28" s="28">
        <v>6.78</v>
      </c>
      <c r="E28" s="28">
        <f>SUM(D28*2%)+D28</f>
        <v>6.9156</v>
      </c>
      <c r="F28" s="28">
        <v>6.9</v>
      </c>
      <c r="J28" s="35" t="str">
        <f t="shared" si="6"/>
        <v>Какао  с  молоком</v>
      </c>
      <c r="K28" s="3" t="str">
        <f t="shared" si="7"/>
        <v>200</v>
      </c>
      <c r="L28" s="25">
        <f t="shared" si="8"/>
        <v>6.78</v>
      </c>
      <c r="M28" s="28">
        <f t="shared" si="9"/>
        <v>6.9</v>
      </c>
    </row>
    <row r="29" spans="2:13" ht="23.25">
      <c r="B29" s="72" t="s">
        <v>20</v>
      </c>
      <c r="C29" s="12" t="s">
        <v>21</v>
      </c>
      <c r="D29" s="28">
        <v>8</v>
      </c>
      <c r="E29" s="28">
        <f>SUM(D29*2%)+D29</f>
        <v>8.16</v>
      </c>
      <c r="F29" s="28">
        <v>8.15</v>
      </c>
      <c r="J29" s="35" t="str">
        <f t="shared" si="6"/>
        <v>Сдоба  "Сластена"</v>
      </c>
      <c r="K29" s="3" t="str">
        <f t="shared" si="7"/>
        <v>1/60</v>
      </c>
      <c r="L29" s="25">
        <f t="shared" si="8"/>
        <v>8</v>
      </c>
      <c r="M29" s="28">
        <f t="shared" si="9"/>
        <v>8.15</v>
      </c>
    </row>
    <row r="30" spans="2:13" ht="23.25">
      <c r="B30" s="72"/>
      <c r="C30" s="12"/>
      <c r="D30" s="28"/>
      <c r="E30" s="28">
        <f>SUM(D30*2%)+D30</f>
        <v>0</v>
      </c>
      <c r="F30" s="28"/>
      <c r="J30" s="35">
        <f t="shared" si="6"/>
      </c>
      <c r="K30" s="3">
        <f t="shared" si="7"/>
      </c>
      <c r="L30" s="25">
        <f t="shared" si="8"/>
        <v>0</v>
      </c>
      <c r="M30" s="28">
        <f t="shared" si="9"/>
        <v>0</v>
      </c>
    </row>
    <row r="31" spans="2:13" ht="23.25">
      <c r="B31" s="72"/>
      <c r="C31" s="12"/>
      <c r="D31" s="28"/>
      <c r="E31" s="28">
        <f>SUM(D31*2%)+D31</f>
        <v>0</v>
      </c>
      <c r="F31" s="28"/>
      <c r="J31" s="55">
        <f t="shared" si="6"/>
      </c>
      <c r="K31" s="13">
        <f t="shared" si="7"/>
      </c>
      <c r="L31" s="25">
        <f t="shared" si="8"/>
        <v>0</v>
      </c>
      <c r="M31" s="28">
        <f t="shared" si="9"/>
        <v>0</v>
      </c>
    </row>
    <row r="32" spans="2:13" ht="23.25">
      <c r="B32" s="72"/>
      <c r="C32" s="12"/>
      <c r="D32" s="28"/>
      <c r="E32" s="28">
        <f>SUM(D32*2%)+D32</f>
        <v>0</v>
      </c>
      <c r="F32" s="28"/>
      <c r="J32" s="38">
        <f t="shared" si="6"/>
      </c>
      <c r="K32" s="13">
        <f t="shared" si="7"/>
      </c>
      <c r="L32" s="25">
        <f t="shared" si="8"/>
        <v>0</v>
      </c>
      <c r="M32" s="28">
        <f t="shared" si="9"/>
        <v>0</v>
      </c>
    </row>
    <row r="33" spans="2:13" ht="23.25">
      <c r="B33" s="73"/>
      <c r="C33" s="12"/>
      <c r="D33" s="28"/>
      <c r="E33" s="28">
        <f aca="true" t="shared" si="10" ref="E33:E40">SUM(D33*2%)+D33</f>
        <v>0</v>
      </c>
      <c r="F33" s="28"/>
      <c r="J33" s="38">
        <f t="shared" si="6"/>
      </c>
      <c r="K33" s="13">
        <f t="shared" si="7"/>
      </c>
      <c r="L33" s="25">
        <f t="shared" si="8"/>
        <v>0</v>
      </c>
      <c r="M33" s="28">
        <f t="shared" si="9"/>
        <v>0</v>
      </c>
    </row>
    <row r="34" spans="2:13" ht="23.25">
      <c r="B34" s="73"/>
      <c r="C34" s="12"/>
      <c r="D34" s="28"/>
      <c r="E34" s="28">
        <f t="shared" si="10"/>
        <v>0</v>
      </c>
      <c r="F34" s="28"/>
      <c r="J34" s="38">
        <f t="shared" si="6"/>
      </c>
      <c r="K34" s="13">
        <f t="shared" si="7"/>
      </c>
      <c r="L34" s="25">
        <f t="shared" si="8"/>
        <v>0</v>
      </c>
      <c r="M34" s="28">
        <f t="shared" si="9"/>
        <v>0</v>
      </c>
    </row>
    <row r="35" spans="2:13" ht="23.25">
      <c r="B35" s="73"/>
      <c r="C35" s="12"/>
      <c r="D35" s="28"/>
      <c r="E35" s="28">
        <f t="shared" si="10"/>
        <v>0</v>
      </c>
      <c r="F35" s="28"/>
      <c r="J35" s="38"/>
      <c r="K35" s="13"/>
      <c r="L35" s="25">
        <f t="shared" si="8"/>
        <v>0</v>
      </c>
      <c r="M35" s="28">
        <f t="shared" si="9"/>
        <v>0</v>
      </c>
    </row>
    <row r="36" spans="2:13" ht="23.25">
      <c r="B36" s="73"/>
      <c r="C36" s="12"/>
      <c r="D36" s="28"/>
      <c r="E36" s="28">
        <f t="shared" si="10"/>
        <v>0</v>
      </c>
      <c r="F36" s="28"/>
      <c r="J36" s="38"/>
      <c r="K36" s="13"/>
      <c r="L36" s="25">
        <f t="shared" si="8"/>
        <v>0</v>
      </c>
      <c r="M36" s="28">
        <f t="shared" si="9"/>
        <v>0</v>
      </c>
    </row>
    <row r="37" spans="2:13" ht="23.25">
      <c r="B37" s="73"/>
      <c r="C37" s="12"/>
      <c r="D37" s="28"/>
      <c r="E37" s="28">
        <f t="shared" si="10"/>
        <v>0</v>
      </c>
      <c r="F37" s="28"/>
      <c r="J37" s="38"/>
      <c r="K37" s="13"/>
      <c r="L37" s="25">
        <f t="shared" si="8"/>
        <v>0</v>
      </c>
      <c r="M37" s="28">
        <f t="shared" si="9"/>
        <v>0</v>
      </c>
    </row>
    <row r="38" spans="2:13" ht="23.25">
      <c r="B38" s="73"/>
      <c r="C38" s="12"/>
      <c r="D38" s="28"/>
      <c r="E38" s="28">
        <f t="shared" si="10"/>
        <v>0</v>
      </c>
      <c r="F38" s="28"/>
      <c r="J38" s="38"/>
      <c r="K38" s="13"/>
      <c r="L38" s="25">
        <f t="shared" si="8"/>
        <v>0</v>
      </c>
      <c r="M38" s="28">
        <f t="shared" si="9"/>
        <v>0</v>
      </c>
    </row>
    <row r="39" spans="2:13" ht="23.25">
      <c r="B39" s="73"/>
      <c r="C39" s="12"/>
      <c r="D39" s="28"/>
      <c r="E39" s="28">
        <f t="shared" si="10"/>
        <v>0</v>
      </c>
      <c r="F39" s="28"/>
      <c r="J39" s="38"/>
      <c r="K39" s="13"/>
      <c r="L39" s="25">
        <f t="shared" si="8"/>
        <v>0</v>
      </c>
      <c r="M39" s="28">
        <f t="shared" si="9"/>
        <v>0</v>
      </c>
    </row>
    <row r="40" spans="2:13" ht="23.25">
      <c r="B40" s="34"/>
      <c r="C40" s="22"/>
      <c r="D40" s="74"/>
      <c r="E40" s="28">
        <f t="shared" si="10"/>
        <v>0</v>
      </c>
      <c r="F40" s="28"/>
      <c r="J40" s="39"/>
      <c r="K40" s="13"/>
      <c r="L40" s="25">
        <f t="shared" si="8"/>
        <v>0</v>
      </c>
      <c r="M40" s="28">
        <f t="shared" si="9"/>
        <v>0</v>
      </c>
    </row>
    <row r="41" spans="2:13" ht="18.75">
      <c r="B41" s="2"/>
      <c r="C41" s="6" t="s">
        <v>6</v>
      </c>
      <c r="D41" s="7"/>
      <c r="E41" s="6"/>
      <c r="F41" s="6"/>
      <c r="J41" s="2"/>
      <c r="K41" s="6" t="s">
        <v>6</v>
      </c>
      <c r="L41" s="7"/>
      <c r="M41" s="6"/>
    </row>
    <row r="42" spans="2:13" ht="18.75">
      <c r="B42" s="2"/>
      <c r="C42" s="6" t="s">
        <v>7</v>
      </c>
      <c r="D42" s="8"/>
      <c r="E42" s="6"/>
      <c r="F42" s="6"/>
      <c r="J42" s="2"/>
      <c r="K42" s="6" t="s">
        <v>7</v>
      </c>
      <c r="L42" s="8"/>
      <c r="M42" s="6"/>
    </row>
    <row r="43" spans="2:13" ht="18.75">
      <c r="B43" s="2"/>
      <c r="C43" s="6" t="s">
        <v>8</v>
      </c>
      <c r="D43" s="8"/>
      <c r="E43" s="6"/>
      <c r="F43" s="6"/>
      <c r="J43" s="2"/>
      <c r="K43" s="6" t="s">
        <v>8</v>
      </c>
      <c r="L43" s="8"/>
      <c r="M43" s="6"/>
    </row>
    <row r="44" spans="2:13" ht="18.75">
      <c r="B44" s="2"/>
      <c r="C44" s="6" t="s">
        <v>9</v>
      </c>
      <c r="D44" s="8"/>
      <c r="E44" s="6"/>
      <c r="F44" s="6"/>
      <c r="J44" s="2"/>
      <c r="K44" s="6" t="s">
        <v>9</v>
      </c>
      <c r="L44" s="8"/>
      <c r="M44" s="6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pitanie</cp:lastModifiedBy>
  <cp:lastPrinted>2015-02-04T03:50:20Z</cp:lastPrinted>
  <dcterms:created xsi:type="dcterms:W3CDTF">1996-10-08T23:32:33Z</dcterms:created>
  <dcterms:modified xsi:type="dcterms:W3CDTF">2015-05-14T09:55:33Z</dcterms:modified>
  <cp:category/>
  <cp:version/>
  <cp:contentType/>
  <cp:contentStatus/>
</cp:coreProperties>
</file>